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C3A2800C-2F39-0E4F-886A-64AB36438DEF}" xr6:coauthVersionLast="45" xr6:coauthVersionMax="45" xr10:uidLastSave="{00000000-0000-0000-0000-000000000000}"/>
  <bookViews>
    <workbookView xWindow="11980" yWindow="5960" windowWidth="21620" windowHeight="15040" xr2:uid="{084369EF-02C1-1641-AA0A-41DE90788E30}"/>
  </bookViews>
  <sheets>
    <sheet name="P&amp;L YTD" sheetId="1" r:id="rId1"/>
  </sheets>
  <definedNames>
    <definedName name="_xlnm.Print_Area" localSheetId="0">'P&amp;L YTD'!$A$1:$AB$46</definedName>
    <definedName name="Z_6EAE1D73_F41C_457F_902E_7C243AABFFD7_.wvu.Cols" localSheetId="0" hidden="1">'P&amp;L YTD'!#REF!,'P&amp;L YTD'!#REF!,'P&amp;L YTD'!#REF!</definedName>
    <definedName name="Z_6EAE1D73_F41C_457F_902E_7C243AABFFD7_.wvu.PrintArea" localSheetId="0" hidden="1">'P&amp;L YTD'!$A$1:$G$47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2" i="1" l="1"/>
  <c r="Z42" i="1"/>
  <c r="X42" i="1"/>
  <c r="W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<sst xmlns="http://schemas.openxmlformats.org/spreadsheetml/2006/main" count="78" uniqueCount="50">
  <si>
    <t>Spis treści</t>
  </si>
  <si>
    <t>Skonsolidowane Sprawozdanie z Całkowitych Dochodów</t>
  </si>
  <si>
    <t>narastająco</t>
  </si>
  <si>
    <t>3m 13</t>
  </si>
  <si>
    <t>6m 13</t>
  </si>
  <si>
    <t>9m 13</t>
  </si>
  <si>
    <t>3m 14</t>
  </si>
  <si>
    <t>6m 14</t>
  </si>
  <si>
    <t>9m 14</t>
  </si>
  <si>
    <t>3m 15</t>
  </si>
  <si>
    <t>6m 15</t>
  </si>
  <si>
    <t>9m 15</t>
  </si>
  <si>
    <t>3m 16</t>
  </si>
  <si>
    <t>6m 16</t>
  </si>
  <si>
    <t>9m 16</t>
  </si>
  <si>
    <t>3m 17</t>
  </si>
  <si>
    <t>6m 17</t>
  </si>
  <si>
    <t>9m 17</t>
  </si>
  <si>
    <t>3m 18</t>
  </si>
  <si>
    <t>6m 18</t>
  </si>
  <si>
    <t>9m 18</t>
  </si>
  <si>
    <t>3m 19</t>
  </si>
  <si>
    <t>Przychody ze sprzedaży</t>
  </si>
  <si>
    <t>mln zł</t>
  </si>
  <si>
    <t>Koszt własny sprzedaży</t>
  </si>
  <si>
    <t>Zysk na sprzedaży</t>
  </si>
  <si>
    <t>Odpis z tytułu trwałej utraty wartości firmy</t>
  </si>
  <si>
    <t>Koszty sprzedaży</t>
  </si>
  <si>
    <t>Koszty ogólnego zarządu</t>
  </si>
  <si>
    <t>Zysk/(Strata) na pozostałej działalności operacyjnej</t>
  </si>
  <si>
    <t>Efekt rozliczenia stopniowego przejęcia kontroli (GK AB LOTOS Geonafta)</t>
  </si>
  <si>
    <t>Utrata kontroli nad jednostką zależną</t>
  </si>
  <si>
    <t>Zysk/(Strata) operacyjny</t>
  </si>
  <si>
    <t>Zysk/(Strata) na działalności finansowej</t>
  </si>
  <si>
    <t>Udział w wynikach netto wspólnych przedsięwzięć wycenianych metodą praw własności</t>
  </si>
  <si>
    <t>Zysk/(Strata) przed opodatkowaniem</t>
  </si>
  <si>
    <t>Podatek dochodowy</t>
  </si>
  <si>
    <t>Zysk/(Strata) netto</t>
  </si>
  <si>
    <t xml:space="preserve"> - przypadający Akcjonariuszom Jednostki Dominującej</t>
  </si>
  <si>
    <t xml:space="preserve"> - przypadający udziałom niekontrolującym</t>
  </si>
  <si>
    <t>Inne całkowite dochody/(straty)</t>
  </si>
  <si>
    <t xml:space="preserve"> - różnice kursowe z przeliczenia jednostek zagranicznych</t>
  </si>
  <si>
    <t xml:space="preserve"> - zabezpieczenia przepływów pieniężnych</t>
  </si>
  <si>
    <t xml:space="preserve"> - podatek dochodowy od innych całkowitych dochodów</t>
  </si>
  <si>
    <t>-  pozostałe</t>
  </si>
  <si>
    <t>Akcyza i opłata paliwowa</t>
  </si>
  <si>
    <t>EBITDA</t>
  </si>
  <si>
    <t>Amortyzacja</t>
  </si>
  <si>
    <t>Efekt LIFO</t>
  </si>
  <si>
    <t xml:space="preserve">EBITDA wg LIFO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</si>
</sst>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al"/>
      <family val="2"/>
      <charset val="238"/>
    </font>
    <font>
      <b/>
      <sz val="14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auto="1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2" fillId="2" borderId="0" xfId="1" quotePrefix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0" fillId="2" borderId="5" xfId="0" applyFill="1" applyBorder="1"/>
    <xf numFmtId="0" fontId="0" fillId="2" borderId="6" xfId="0" applyFill="1" applyBorder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164" fontId="5" fillId="3" borderId="8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164" fontId="7" fillId="3" borderId="6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horizontal="right" vertical="center"/>
    </xf>
    <xf numFmtId="0" fontId="9" fillId="3" borderId="7" xfId="0" applyFont="1" applyFill="1" applyBorder="1"/>
    <xf numFmtId="0" fontId="9" fillId="3" borderId="4" xfId="0" applyFont="1" applyFill="1" applyBorder="1"/>
    <xf numFmtId="164" fontId="5" fillId="3" borderId="5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164" fontId="10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4" fontId="12" fillId="2" borderId="5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3" borderId="0" xfId="0" quotePrefix="1" applyFont="1" applyFill="1" applyAlignment="1">
      <alignment horizontal="left" vertical="center"/>
    </xf>
    <xf numFmtId="0" fontId="0" fillId="3" borderId="5" xfId="0" applyFill="1" applyBorder="1"/>
    <xf numFmtId="0" fontId="14" fillId="2" borderId="0" xfId="0" applyFont="1" applyFill="1" applyAlignment="1">
      <alignment horizontal="left" vertical="center"/>
    </xf>
    <xf numFmtId="164" fontId="0" fillId="2" borderId="5" xfId="0" applyNumberFormat="1" applyFill="1" applyBorder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right" vertical="center"/>
    </xf>
    <xf numFmtId="164" fontId="16" fillId="3" borderId="2" xfId="0" applyNumberFormat="1" applyFont="1" applyFill="1" applyBorder="1" applyAlignment="1">
      <alignment horizontal="right" vertical="center"/>
    </xf>
    <xf numFmtId="164" fontId="16" fillId="3" borderId="3" xfId="0" applyNumberFormat="1" applyFont="1" applyFill="1" applyBorder="1" applyAlignment="1">
      <alignment horizontal="right" vertical="center"/>
    </xf>
    <xf numFmtId="164" fontId="16" fillId="3" borderId="7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164" fontId="16" fillId="3" borderId="8" xfId="0" applyNumberFormat="1" applyFont="1" applyFill="1" applyBorder="1" applyAlignment="1">
      <alignment horizontal="right" vertical="center"/>
    </xf>
    <xf numFmtId="164" fontId="17" fillId="3" borderId="4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164" fontId="7" fillId="2" borderId="5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4" fontId="5" fillId="3" borderId="6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1</xdr:row>
          <xdr:rowOff>0</xdr:rowOff>
        </xdr:from>
        <xdr:to>
          <xdr:col>1</xdr:col>
          <xdr:colOff>787400</xdr:colOff>
          <xdr:row>1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AEE0DC7-AAF3-1640-B165-6F4D17605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7E24-8DF4-F041-B3CD-55993A412CAA}">
  <sheetPr codeName="Sheet8">
    <tabColor rgb="FF002060"/>
  </sheetPr>
  <dimension ref="A1:AB47"/>
  <sheetViews>
    <sheetView showGridLines="0" tabSelected="1" view="pageBreakPreview" zoomScale="70" zoomScaleNormal="100" zoomScaleSheetLayoutView="70" workbookViewId="0">
      <selection activeCell="AB11" sqref="AB11:AB42"/>
    </sheetView>
  </sheetViews>
  <sheetFormatPr baseColWidth="10" defaultColWidth="8.83203125" defaultRowHeight="15" x14ac:dyDescent="0.2"/>
  <cols>
    <col min="1" max="1" width="2.5" style="1" customWidth="1"/>
    <col min="2" max="2" width="82.83203125" bestFit="1" customWidth="1"/>
    <col min="4" max="4" width="8.1640625" style="1" hidden="1" customWidth="1"/>
    <col min="5" max="6" width="9.1640625" style="1" hidden="1" customWidth="1"/>
    <col min="7" max="12" width="9.1640625" hidden="1" customWidth="1"/>
    <col min="13" max="18" width="9.1640625" customWidth="1"/>
    <col min="19" max="19" width="10.5" customWidth="1"/>
  </cols>
  <sheetData>
    <row r="1" spans="2:28" x14ac:dyDescent="0.2">
      <c r="B1" s="1"/>
      <c r="C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28" x14ac:dyDescent="0.2">
      <c r="B2" s="1"/>
      <c r="C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8" x14ac:dyDescent="0.2">
      <c r="B3" s="1"/>
      <c r="C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28" x14ac:dyDescent="0.2">
      <c r="B4" s="2" t="s">
        <v>0</v>
      </c>
      <c r="C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28" x14ac:dyDescent="0.2">
      <c r="B5" s="1"/>
      <c r="C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28" ht="18" x14ac:dyDescent="0.2">
      <c r="B6" s="3" t="s">
        <v>1</v>
      </c>
      <c r="C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28" x14ac:dyDescent="0.2">
      <c r="B7" s="4" t="s">
        <v>2</v>
      </c>
      <c r="C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28" x14ac:dyDescent="0.2">
      <c r="B8" s="1"/>
      <c r="C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28" x14ac:dyDescent="0.2">
      <c r="B9" s="1"/>
      <c r="C9" s="1"/>
      <c r="D9" s="5" t="s">
        <v>3</v>
      </c>
      <c r="E9" s="6" t="s">
        <v>4</v>
      </c>
      <c r="F9" s="6" t="s">
        <v>5</v>
      </c>
      <c r="G9" s="7">
        <v>2013</v>
      </c>
      <c r="H9" s="5" t="s">
        <v>6</v>
      </c>
      <c r="I9" s="6" t="s">
        <v>7</v>
      </c>
      <c r="J9" s="6" t="s">
        <v>8</v>
      </c>
      <c r="K9" s="7">
        <v>2014</v>
      </c>
      <c r="L9" s="5" t="s">
        <v>9</v>
      </c>
      <c r="M9" s="6" t="s">
        <v>10</v>
      </c>
      <c r="N9" s="6" t="s">
        <v>11</v>
      </c>
      <c r="O9" s="7">
        <v>2015</v>
      </c>
      <c r="P9" s="5" t="s">
        <v>12</v>
      </c>
      <c r="Q9" s="6" t="s">
        <v>13</v>
      </c>
      <c r="R9" s="6" t="s">
        <v>14</v>
      </c>
      <c r="S9" s="7">
        <v>2016</v>
      </c>
      <c r="T9" s="8" t="s">
        <v>15</v>
      </c>
      <c r="U9" s="8" t="s">
        <v>16</v>
      </c>
      <c r="V9" s="8" t="s">
        <v>17</v>
      </c>
      <c r="W9" s="8">
        <v>2017</v>
      </c>
      <c r="X9" s="8" t="s">
        <v>18</v>
      </c>
      <c r="Y9" s="8" t="s">
        <v>19</v>
      </c>
      <c r="Z9" s="8" t="s">
        <v>20</v>
      </c>
      <c r="AA9" s="8">
        <v>2018</v>
      </c>
      <c r="AB9" s="8" t="s">
        <v>21</v>
      </c>
    </row>
    <row r="10" spans="2:28" x14ac:dyDescent="0.2">
      <c r="B10" s="1"/>
      <c r="C10" s="1"/>
      <c r="D10" s="9"/>
      <c r="G10" s="10"/>
      <c r="H10" s="1"/>
      <c r="I10" s="1"/>
      <c r="J10" s="1"/>
      <c r="K10" s="1"/>
      <c r="L10" s="9"/>
      <c r="M10" s="1"/>
      <c r="N10" s="1"/>
      <c r="O10" s="10"/>
      <c r="P10" s="9"/>
      <c r="Q10" s="1"/>
      <c r="R10" s="1"/>
      <c r="S10" s="10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">
      <c r="B11" s="11" t="s">
        <v>22</v>
      </c>
      <c r="C11" s="12" t="s">
        <v>23</v>
      </c>
      <c r="D11" s="13">
        <v>7168.7</v>
      </c>
      <c r="E11" s="14">
        <v>13274.9</v>
      </c>
      <c r="F11" s="14">
        <v>21062.3</v>
      </c>
      <c r="G11" s="15">
        <v>28559.200000000001</v>
      </c>
      <c r="H11" s="14">
        <v>7177</v>
      </c>
      <c r="I11" s="14">
        <v>14376.3</v>
      </c>
      <c r="J11" s="14">
        <v>21926.1</v>
      </c>
      <c r="K11" s="14">
        <v>28501.9</v>
      </c>
      <c r="L11" s="13">
        <v>5131.5</v>
      </c>
      <c r="M11" s="14">
        <v>11773.2</v>
      </c>
      <c r="N11" s="14">
        <v>17483.7</v>
      </c>
      <c r="O11" s="15">
        <v>22709.4</v>
      </c>
      <c r="P11" s="16">
        <v>3935.9</v>
      </c>
      <c r="Q11" s="17">
        <v>8904.9</v>
      </c>
      <c r="R11" s="17">
        <v>14565</v>
      </c>
      <c r="S11" s="18">
        <v>20931.099999999999</v>
      </c>
      <c r="T11" s="17">
        <v>5447.3</v>
      </c>
      <c r="U11" s="17">
        <v>10902.2</v>
      </c>
      <c r="V11" s="17">
        <v>17164.7</v>
      </c>
      <c r="W11" s="17">
        <v>24185.599999999999</v>
      </c>
      <c r="X11" s="17">
        <v>6324.7</v>
      </c>
      <c r="Y11" s="17">
        <v>13855.7</v>
      </c>
      <c r="Z11" s="17">
        <v>22199.7</v>
      </c>
      <c r="AA11" s="17">
        <v>30121.7</v>
      </c>
      <c r="AB11" s="17">
        <v>6741</v>
      </c>
    </row>
    <row r="12" spans="2:28" x14ac:dyDescent="0.2">
      <c r="B12" s="19" t="s">
        <v>24</v>
      </c>
      <c r="C12" s="20" t="s">
        <v>23</v>
      </c>
      <c r="D12" s="21">
        <v>-6828.1</v>
      </c>
      <c r="E12" s="22">
        <v>-12773.5</v>
      </c>
      <c r="F12" s="22">
        <v>-19814.5</v>
      </c>
      <c r="G12" s="23">
        <v>-26878.9</v>
      </c>
      <c r="H12" s="22">
        <v>-6795.1</v>
      </c>
      <c r="I12" s="22">
        <v>-13445.6</v>
      </c>
      <c r="J12" s="22">
        <v>-20447</v>
      </c>
      <c r="K12" s="22">
        <v>-27466.6</v>
      </c>
      <c r="L12" s="21">
        <v>-4480.3999999999996</v>
      </c>
      <c r="M12" s="22">
        <v>-10116.6</v>
      </c>
      <c r="N12" s="22">
        <v>-15305.8</v>
      </c>
      <c r="O12" s="23">
        <v>-20249</v>
      </c>
      <c r="P12" s="21">
        <v>-3393.5</v>
      </c>
      <c r="Q12" s="22">
        <v>-7316.3</v>
      </c>
      <c r="R12" s="22">
        <v>-12106.3</v>
      </c>
      <c r="S12" s="23">
        <v>-17215.7</v>
      </c>
      <c r="T12" s="22">
        <v>-4485</v>
      </c>
      <c r="U12" s="22">
        <v>-9366.5</v>
      </c>
      <c r="V12" s="22">
        <v>-14430.6</v>
      </c>
      <c r="W12" s="22">
        <v>-20194.099999999999</v>
      </c>
      <c r="X12" s="24">
        <v>-5464.3</v>
      </c>
      <c r="Y12" s="24">
        <v>-11671.4</v>
      </c>
      <c r="Z12" s="24">
        <v>-18682.2</v>
      </c>
      <c r="AA12" s="24">
        <v>-25592.7</v>
      </c>
      <c r="AB12" s="24">
        <v>-5943</v>
      </c>
    </row>
    <row r="13" spans="2:28" x14ac:dyDescent="0.2">
      <c r="B13" s="11" t="s">
        <v>25</v>
      </c>
      <c r="C13" s="12" t="s">
        <v>23</v>
      </c>
      <c r="D13" s="13">
        <v>340.59999999999945</v>
      </c>
      <c r="E13" s="14">
        <v>501.39999999999964</v>
      </c>
      <c r="F13" s="14">
        <v>1247.7999999999993</v>
      </c>
      <c r="G13" s="15">
        <v>1680.2999999999993</v>
      </c>
      <c r="H13" s="14">
        <v>381.89999999999964</v>
      </c>
      <c r="I13" s="14">
        <v>930.69999999999891</v>
      </c>
      <c r="J13" s="14">
        <v>1479.0999999999985</v>
      </c>
      <c r="K13" s="14">
        <v>1035.3000000000029</v>
      </c>
      <c r="L13" s="13">
        <v>651.10000000000036</v>
      </c>
      <c r="M13" s="14">
        <v>1656.6000000000004</v>
      </c>
      <c r="N13" s="14">
        <v>2177.9000000000015</v>
      </c>
      <c r="O13" s="15">
        <v>2460.4000000000015</v>
      </c>
      <c r="P13" s="16">
        <v>542.40000000000009</v>
      </c>
      <c r="Q13" s="17">
        <v>1588.5999999999995</v>
      </c>
      <c r="R13" s="17">
        <v>2458.7000000000007</v>
      </c>
      <c r="S13" s="18">
        <v>3715.3999999999978</v>
      </c>
      <c r="T13" s="17">
        <v>962.30000000000018</v>
      </c>
      <c r="U13" s="17">
        <v>1535.7000000000007</v>
      </c>
      <c r="V13" s="17">
        <v>2734.1000000000004</v>
      </c>
      <c r="W13" s="17">
        <v>3991.5</v>
      </c>
      <c r="X13" s="17">
        <v>860.39999999999964</v>
      </c>
      <c r="Y13" s="17">
        <v>2184.3000000000011</v>
      </c>
      <c r="Z13" s="17">
        <v>3517.5</v>
      </c>
      <c r="AA13" s="17">
        <v>4529</v>
      </c>
      <c r="AB13" s="17">
        <v>798</v>
      </c>
    </row>
    <row r="14" spans="2:28" x14ac:dyDescent="0.2">
      <c r="B14" s="19" t="s">
        <v>26</v>
      </c>
      <c r="C14" s="20" t="s">
        <v>23</v>
      </c>
      <c r="D14" s="21">
        <v>0</v>
      </c>
      <c r="E14" s="22">
        <v>0</v>
      </c>
      <c r="F14" s="22">
        <v>0</v>
      </c>
      <c r="G14" s="23">
        <v>0</v>
      </c>
      <c r="H14" s="22">
        <v>0</v>
      </c>
      <c r="I14" s="22">
        <v>0</v>
      </c>
      <c r="J14" s="22">
        <v>0</v>
      </c>
      <c r="K14" s="22">
        <v>0</v>
      </c>
      <c r="L14" s="21">
        <v>0</v>
      </c>
      <c r="M14" s="22">
        <v>0</v>
      </c>
      <c r="N14" s="22">
        <v>0</v>
      </c>
      <c r="O14" s="23">
        <v>0</v>
      </c>
      <c r="P14" s="21">
        <v>0</v>
      </c>
      <c r="Q14" s="22">
        <v>0</v>
      </c>
      <c r="R14" s="22">
        <v>0</v>
      </c>
      <c r="S14" s="23">
        <v>0</v>
      </c>
      <c r="T14" s="22">
        <v>0</v>
      </c>
      <c r="U14" s="22">
        <v>0</v>
      </c>
      <c r="V14" s="22">
        <v>0</v>
      </c>
      <c r="W14" s="22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</row>
    <row r="15" spans="2:28" x14ac:dyDescent="0.2">
      <c r="B15" s="19" t="s">
        <v>27</v>
      </c>
      <c r="C15" s="20" t="s">
        <v>23</v>
      </c>
      <c r="D15" s="21">
        <v>-251.6</v>
      </c>
      <c r="E15" s="22">
        <v>-509.8</v>
      </c>
      <c r="F15" s="22">
        <v>-812.6</v>
      </c>
      <c r="G15" s="23">
        <v>-1106.2</v>
      </c>
      <c r="H15" s="22">
        <v>-267.89999999999998</v>
      </c>
      <c r="I15" s="22">
        <v>-559.4</v>
      </c>
      <c r="J15" s="22">
        <v>-847.4</v>
      </c>
      <c r="K15" s="22">
        <v>-1162.0999999999999</v>
      </c>
      <c r="L15" s="21">
        <v>-292.3</v>
      </c>
      <c r="M15" s="22">
        <v>-617.9</v>
      </c>
      <c r="N15" s="22">
        <v>-941.5</v>
      </c>
      <c r="O15" s="23">
        <v>-1284.8999999999999</v>
      </c>
      <c r="P15" s="21">
        <v>-304</v>
      </c>
      <c r="Q15" s="22">
        <v>-624.1</v>
      </c>
      <c r="R15" s="22">
        <v>-959.2</v>
      </c>
      <c r="S15" s="23">
        <v>-1291.0999999999999</v>
      </c>
      <c r="T15" s="22">
        <v>-285</v>
      </c>
      <c r="U15" s="22">
        <v>-583.4</v>
      </c>
      <c r="V15" s="22">
        <v>-913.9</v>
      </c>
      <c r="W15" s="22">
        <v>-1252.3</v>
      </c>
      <c r="X15" s="24">
        <v>-305.5</v>
      </c>
      <c r="Y15" s="24">
        <v>-647.1</v>
      </c>
      <c r="Z15" s="24">
        <v>-995.7</v>
      </c>
      <c r="AA15" s="24">
        <v>-1355.6</v>
      </c>
      <c r="AB15" s="24">
        <v>-323.2</v>
      </c>
    </row>
    <row r="16" spans="2:28" x14ac:dyDescent="0.2">
      <c r="B16" s="19" t="s">
        <v>28</v>
      </c>
      <c r="C16" s="20" t="s">
        <v>23</v>
      </c>
      <c r="D16" s="21">
        <v>-108.7</v>
      </c>
      <c r="E16" s="22">
        <v>-198.2</v>
      </c>
      <c r="F16" s="22">
        <v>-301.70000000000005</v>
      </c>
      <c r="G16" s="23">
        <v>-429.2</v>
      </c>
      <c r="H16" s="22">
        <v>-101</v>
      </c>
      <c r="I16" s="22">
        <v>-215</v>
      </c>
      <c r="J16" s="22">
        <v>-329.09999999999997</v>
      </c>
      <c r="K16" s="22">
        <v>-447</v>
      </c>
      <c r="L16" s="21">
        <v>-108.8</v>
      </c>
      <c r="M16" s="22">
        <v>-225.2</v>
      </c>
      <c r="N16" s="22">
        <v>-331.2</v>
      </c>
      <c r="O16" s="23">
        <v>-459.1</v>
      </c>
      <c r="P16" s="21">
        <v>-106.9</v>
      </c>
      <c r="Q16" s="22">
        <v>-210.70000000000002</v>
      </c>
      <c r="R16" s="22">
        <v>-314.10000000000002</v>
      </c>
      <c r="S16" s="23">
        <v>-425.9</v>
      </c>
      <c r="T16" s="22">
        <v>-109</v>
      </c>
      <c r="U16" s="22">
        <v>-215</v>
      </c>
      <c r="V16" s="22">
        <v>-328.1</v>
      </c>
      <c r="W16" s="22">
        <v>-450</v>
      </c>
      <c r="X16" s="24">
        <v>-106.4</v>
      </c>
      <c r="Y16" s="24">
        <v>-199</v>
      </c>
      <c r="Z16" s="24">
        <v>-304.5</v>
      </c>
      <c r="AA16" s="24">
        <v>-422.1</v>
      </c>
      <c r="AB16" s="24">
        <v>-116.2</v>
      </c>
    </row>
    <row r="17" spans="2:28" x14ac:dyDescent="0.2">
      <c r="B17" s="19" t="s">
        <v>29</v>
      </c>
      <c r="C17" s="20" t="s">
        <v>23</v>
      </c>
      <c r="D17" s="21">
        <v>-6.4</v>
      </c>
      <c r="E17" s="22">
        <v>80.2</v>
      </c>
      <c r="F17" s="22">
        <v>80.3</v>
      </c>
      <c r="G17" s="23">
        <v>8.1999999999999993</v>
      </c>
      <c r="H17" s="22">
        <v>4.3</v>
      </c>
      <c r="I17" s="22">
        <v>-554</v>
      </c>
      <c r="J17" s="22">
        <v>-620.70000000000005</v>
      </c>
      <c r="K17" s="22">
        <v>-819.19999999999993</v>
      </c>
      <c r="L17" s="21">
        <v>17.7</v>
      </c>
      <c r="M17" s="22">
        <v>22.9</v>
      </c>
      <c r="N17" s="22">
        <v>-162.39999999999998</v>
      </c>
      <c r="O17" s="23">
        <v>-293</v>
      </c>
      <c r="P17" s="21">
        <v>6.3000000000000007</v>
      </c>
      <c r="Q17" s="22">
        <v>-65.5</v>
      </c>
      <c r="R17" s="22">
        <v>-65.400000000000006</v>
      </c>
      <c r="S17" s="23">
        <v>-143.70000000000002</v>
      </c>
      <c r="T17" s="22">
        <v>8.1999999999999993</v>
      </c>
      <c r="U17" s="22">
        <v>12.099999999999998</v>
      </c>
      <c r="V17" s="22">
        <v>13.800000000000004</v>
      </c>
      <c r="W17" s="22">
        <v>-60.7</v>
      </c>
      <c r="X17" s="24">
        <v>-0.70000000000000018</v>
      </c>
      <c r="Y17" s="24">
        <v>7.5</v>
      </c>
      <c r="Z17" s="24">
        <v>-4.8000000000000007</v>
      </c>
      <c r="AA17" s="24">
        <v>230</v>
      </c>
      <c r="AB17" s="24">
        <v>3.7</v>
      </c>
    </row>
    <row r="18" spans="2:28" x14ac:dyDescent="0.2">
      <c r="B18" s="19" t="s">
        <v>30</v>
      </c>
      <c r="C18" s="20" t="s">
        <v>23</v>
      </c>
      <c r="D18" s="21">
        <v>0</v>
      </c>
      <c r="E18" s="22">
        <v>0</v>
      </c>
      <c r="F18" s="22">
        <v>0</v>
      </c>
      <c r="G18" s="23">
        <v>0</v>
      </c>
      <c r="H18" s="22">
        <v>0</v>
      </c>
      <c r="I18" s="22">
        <v>0</v>
      </c>
      <c r="J18" s="22">
        <v>0</v>
      </c>
      <c r="K18" s="22">
        <v>0</v>
      </c>
      <c r="L18" s="21">
        <v>0</v>
      </c>
      <c r="M18" s="22">
        <v>0</v>
      </c>
      <c r="N18" s="22">
        <v>0</v>
      </c>
      <c r="O18" s="23">
        <v>0</v>
      </c>
      <c r="P18" s="21">
        <v>0</v>
      </c>
      <c r="Q18" s="22">
        <v>0</v>
      </c>
      <c r="R18" s="22">
        <v>0</v>
      </c>
      <c r="S18" s="23">
        <v>0</v>
      </c>
      <c r="T18" s="22">
        <v>0</v>
      </c>
      <c r="U18" s="22">
        <v>0</v>
      </c>
      <c r="V18" s="22">
        <v>0</v>
      </c>
      <c r="W18" s="22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</row>
    <row r="19" spans="2:28" x14ac:dyDescent="0.2">
      <c r="B19" s="19" t="s">
        <v>31</v>
      </c>
      <c r="C19" s="20" t="s">
        <v>23</v>
      </c>
      <c r="D19" s="21">
        <v>0</v>
      </c>
      <c r="E19" s="22">
        <v>0</v>
      </c>
      <c r="F19" s="22">
        <v>0</v>
      </c>
      <c r="G19" s="23">
        <v>13.5</v>
      </c>
      <c r="H19" s="22">
        <v>0</v>
      </c>
      <c r="I19" s="22">
        <v>0</v>
      </c>
      <c r="J19" s="22">
        <v>0</v>
      </c>
      <c r="K19" s="22">
        <v>0</v>
      </c>
      <c r="L19" s="21">
        <v>0</v>
      </c>
      <c r="M19" s="22">
        <v>0</v>
      </c>
      <c r="N19" s="22">
        <v>0</v>
      </c>
      <c r="O19" s="23">
        <v>0</v>
      </c>
      <c r="P19" s="25">
        <v>0</v>
      </c>
      <c r="Q19" s="24">
        <v>0</v>
      </c>
      <c r="R19" s="24">
        <v>0</v>
      </c>
      <c r="S19" s="26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</row>
    <row r="20" spans="2:28" x14ac:dyDescent="0.2">
      <c r="B20" s="11" t="s">
        <v>32</v>
      </c>
      <c r="C20" s="12" t="s">
        <v>23</v>
      </c>
      <c r="D20" s="13">
        <v>-26.100000000000541</v>
      </c>
      <c r="E20" s="14">
        <v>-126.40000000000036</v>
      </c>
      <c r="F20" s="14">
        <v>213.79999999999922</v>
      </c>
      <c r="G20" s="15">
        <v>166.59999999999926</v>
      </c>
      <c r="H20" s="14">
        <v>17.29999999999966</v>
      </c>
      <c r="I20" s="14">
        <v>-397.70000000000107</v>
      </c>
      <c r="J20" s="14">
        <v>-318.10000000000139</v>
      </c>
      <c r="K20" s="14">
        <v>-1392.9999999999968</v>
      </c>
      <c r="L20" s="13">
        <v>267.70000000000033</v>
      </c>
      <c r="M20" s="14">
        <v>836.4000000000002</v>
      </c>
      <c r="N20" s="14">
        <v>742.80000000000132</v>
      </c>
      <c r="O20" s="15">
        <v>423.40000000000157</v>
      </c>
      <c r="P20" s="27">
        <v>137.8000000000001</v>
      </c>
      <c r="Q20" s="28">
        <v>688.29999999999939</v>
      </c>
      <c r="R20" s="28">
        <v>1120</v>
      </c>
      <c r="S20" s="15">
        <v>1854.6999999999978</v>
      </c>
      <c r="T20" s="14">
        <v>576.50000000000023</v>
      </c>
      <c r="U20" s="14">
        <v>749.40000000000066</v>
      </c>
      <c r="V20" s="14">
        <v>1505.9000000000003</v>
      </c>
      <c r="W20" s="14">
        <v>2228.5</v>
      </c>
      <c r="X20" s="17">
        <v>447.79999999999967</v>
      </c>
      <c r="Y20" s="17">
        <v>1345.7000000000012</v>
      </c>
      <c r="Z20" s="17">
        <v>2212.5000000000005</v>
      </c>
      <c r="AA20" s="17">
        <v>2981.3</v>
      </c>
      <c r="AB20" s="17">
        <v>362.3</v>
      </c>
    </row>
    <row r="21" spans="2:28" x14ac:dyDescent="0.2">
      <c r="B21" s="19" t="s">
        <v>33</v>
      </c>
      <c r="C21" s="20" t="s">
        <v>23</v>
      </c>
      <c r="D21" s="21">
        <v>-196.2</v>
      </c>
      <c r="E21" s="22">
        <v>-263.09999999999997</v>
      </c>
      <c r="F21" s="22">
        <v>-223.8</v>
      </c>
      <c r="G21" s="23">
        <v>-207.10000000000002</v>
      </c>
      <c r="H21" s="22">
        <v>-38.099999999999994</v>
      </c>
      <c r="I21" s="22">
        <v>-128.80000000000001</v>
      </c>
      <c r="J21" s="22">
        <v>-303.89999999999998</v>
      </c>
      <c r="K21" s="22">
        <v>-706.3</v>
      </c>
      <c r="L21" s="21">
        <v>-377.09999999999997</v>
      </c>
      <c r="M21" s="22">
        <v>-349.3</v>
      </c>
      <c r="N21" s="22">
        <v>-520.5</v>
      </c>
      <c r="O21" s="23">
        <v>-587.6</v>
      </c>
      <c r="P21" s="21">
        <v>46.8</v>
      </c>
      <c r="Q21" s="22">
        <v>-104.6</v>
      </c>
      <c r="R21" s="22">
        <v>-42.599999999999994</v>
      </c>
      <c r="S21" s="23">
        <v>-278.2</v>
      </c>
      <c r="T21" s="22">
        <v>48.5</v>
      </c>
      <c r="U21" s="22">
        <v>143.1</v>
      </c>
      <c r="V21" s="22">
        <v>204</v>
      </c>
      <c r="W21" s="22">
        <v>216</v>
      </c>
      <c r="X21" s="24">
        <v>51.699999999999996</v>
      </c>
      <c r="Y21" s="24">
        <v>-93.300000000000011</v>
      </c>
      <c r="Z21" s="24">
        <v>-110.50000000000001</v>
      </c>
      <c r="AA21" s="24">
        <v>-262</v>
      </c>
      <c r="AB21" s="24">
        <v>-69.800000000000011</v>
      </c>
    </row>
    <row r="22" spans="2:28" x14ac:dyDescent="0.2">
      <c r="B22" s="19" t="s">
        <v>34</v>
      </c>
      <c r="C22" s="20" t="s">
        <v>23</v>
      </c>
      <c r="D22" s="21">
        <v>1.7</v>
      </c>
      <c r="E22" s="22">
        <v>-3.6</v>
      </c>
      <c r="F22" s="22">
        <v>4.3</v>
      </c>
      <c r="G22" s="23">
        <v>-18.200000000000003</v>
      </c>
      <c r="H22" s="22">
        <v>-0.3</v>
      </c>
      <c r="I22" s="22">
        <v>-0.5</v>
      </c>
      <c r="J22" s="22">
        <v>1</v>
      </c>
      <c r="K22" s="22">
        <v>-24.4</v>
      </c>
      <c r="L22" s="21">
        <v>-0.6</v>
      </c>
      <c r="M22" s="22">
        <v>-0.9</v>
      </c>
      <c r="N22" s="22">
        <v>-1.1000000000000001</v>
      </c>
      <c r="O22" s="23">
        <v>-31.1</v>
      </c>
      <c r="P22" s="29">
        <v>0.5</v>
      </c>
      <c r="Q22" s="30">
        <v>1.3</v>
      </c>
      <c r="R22" s="30">
        <v>2.6</v>
      </c>
      <c r="S22" s="31">
        <v>2.9</v>
      </c>
      <c r="T22" s="32">
        <v>0.3</v>
      </c>
      <c r="U22" s="32">
        <v>1.2</v>
      </c>
      <c r="V22" s="32">
        <v>2.8</v>
      </c>
      <c r="W22" s="32">
        <v>3.2</v>
      </c>
      <c r="X22" s="24">
        <v>-0.4</v>
      </c>
      <c r="Y22" s="24">
        <v>0.7</v>
      </c>
      <c r="Z22" s="24">
        <v>3.1</v>
      </c>
      <c r="AA22" s="30">
        <v>3.3</v>
      </c>
      <c r="AB22" s="30">
        <v>-0.3</v>
      </c>
    </row>
    <row r="23" spans="2:28" x14ac:dyDescent="0.2">
      <c r="B23" s="11" t="s">
        <v>35</v>
      </c>
      <c r="C23" s="12" t="s">
        <v>23</v>
      </c>
      <c r="D23" s="13">
        <v>-220.60000000000053</v>
      </c>
      <c r="E23" s="14">
        <v>-393.10000000000036</v>
      </c>
      <c r="F23" s="14">
        <v>-5.700000000000796</v>
      </c>
      <c r="G23" s="15">
        <v>-58.700000000000742</v>
      </c>
      <c r="H23" s="14">
        <v>-21.100000000000339</v>
      </c>
      <c r="I23" s="14">
        <v>-527.00000000000102</v>
      </c>
      <c r="J23" s="14">
        <v>-621.00000000000136</v>
      </c>
      <c r="K23" s="14">
        <v>-2123.6999999999966</v>
      </c>
      <c r="L23" s="13">
        <v>-109.39999999999964</v>
      </c>
      <c r="M23" s="14">
        <v>486.20000000000027</v>
      </c>
      <c r="N23" s="14">
        <v>221.20000000000132</v>
      </c>
      <c r="O23" s="15">
        <v>-195.29999999999845</v>
      </c>
      <c r="P23" s="13">
        <v>185.10000000000008</v>
      </c>
      <c r="Q23" s="14">
        <v>584.99999999999932</v>
      </c>
      <c r="R23" s="14">
        <v>1080.0000000000002</v>
      </c>
      <c r="S23" s="15">
        <v>1579.3999999999978</v>
      </c>
      <c r="T23" s="14">
        <v>625.30000000000018</v>
      </c>
      <c r="U23" s="14">
        <v>893.70000000000073</v>
      </c>
      <c r="V23" s="14">
        <v>1712.7000000000003</v>
      </c>
      <c r="W23" s="14">
        <v>2447.6999999999998</v>
      </c>
      <c r="X23" s="17">
        <v>499.09999999999968</v>
      </c>
      <c r="Y23" s="17">
        <v>1253.100000000001</v>
      </c>
      <c r="Z23" s="17">
        <v>2105.1000000000004</v>
      </c>
      <c r="AA23" s="17">
        <v>2722.6000000000004</v>
      </c>
      <c r="AB23" s="17">
        <v>292.2</v>
      </c>
    </row>
    <row r="24" spans="2:28" x14ac:dyDescent="0.2">
      <c r="B24" s="19" t="s">
        <v>36</v>
      </c>
      <c r="C24" s="20" t="s">
        <v>23</v>
      </c>
      <c r="D24" s="21">
        <v>73.3</v>
      </c>
      <c r="E24" s="22">
        <v>119.7</v>
      </c>
      <c r="F24" s="22">
        <v>69.5</v>
      </c>
      <c r="G24" s="23">
        <v>98.1</v>
      </c>
      <c r="H24" s="22">
        <v>-11.3</v>
      </c>
      <c r="I24" s="22">
        <v>372.1</v>
      </c>
      <c r="J24" s="22">
        <v>431.1</v>
      </c>
      <c r="K24" s="22">
        <v>657.3</v>
      </c>
      <c r="L24" s="21">
        <v>8.6</v>
      </c>
      <c r="M24" s="22">
        <v>-109</v>
      </c>
      <c r="N24" s="22">
        <v>-93.2</v>
      </c>
      <c r="O24" s="23">
        <v>-68</v>
      </c>
      <c r="P24" s="21">
        <v>-79.099999999999994</v>
      </c>
      <c r="Q24" s="22">
        <v>-253.2</v>
      </c>
      <c r="R24" s="22">
        <v>-368.3</v>
      </c>
      <c r="S24" s="23">
        <v>-564.20000000000005</v>
      </c>
      <c r="T24" s="22">
        <v>-214.4</v>
      </c>
      <c r="U24" s="22">
        <v>-325.39999999999998</v>
      </c>
      <c r="V24" s="22">
        <v>-525.6</v>
      </c>
      <c r="W24" s="22">
        <v>-775.9</v>
      </c>
      <c r="X24" s="24">
        <v>-178.3</v>
      </c>
      <c r="Y24" s="24">
        <v>-397.4</v>
      </c>
      <c r="Z24" s="24">
        <v>-617.79999999999995</v>
      </c>
      <c r="AA24" s="24">
        <v>-1135.2</v>
      </c>
      <c r="AB24" s="24">
        <v>-119.7</v>
      </c>
    </row>
    <row r="25" spans="2:28" x14ac:dyDescent="0.2">
      <c r="B25" s="11" t="s">
        <v>37</v>
      </c>
      <c r="C25" s="12" t="s">
        <v>23</v>
      </c>
      <c r="D25" s="13">
        <v>-147.30000000000052</v>
      </c>
      <c r="E25" s="14">
        <v>-273.40000000000038</v>
      </c>
      <c r="F25" s="14">
        <v>63.799999999999201</v>
      </c>
      <c r="G25" s="15">
        <v>39.399999999999253</v>
      </c>
      <c r="H25" s="14">
        <v>-32.40000000000034</v>
      </c>
      <c r="I25" s="14">
        <v>-154.900000000001</v>
      </c>
      <c r="J25" s="14">
        <v>-189.90000000000134</v>
      </c>
      <c r="K25" s="14">
        <v>-1466.3999999999967</v>
      </c>
      <c r="L25" s="13">
        <v>-101.4</v>
      </c>
      <c r="M25" s="14">
        <v>377.20000000000027</v>
      </c>
      <c r="N25" s="14">
        <v>128.00000000000131</v>
      </c>
      <c r="O25" s="15">
        <v>-263.29999999999848</v>
      </c>
      <c r="P25" s="16">
        <v>106.00000000000009</v>
      </c>
      <c r="Q25" s="17">
        <v>331.79999999999933</v>
      </c>
      <c r="R25" s="17">
        <v>711.70000000000027</v>
      </c>
      <c r="S25" s="18">
        <v>1015.1999999999978</v>
      </c>
      <c r="T25" s="17">
        <v>410.9</v>
      </c>
      <c r="U25" s="17">
        <v>568.30000000000075</v>
      </c>
      <c r="V25" s="17">
        <v>1187.1000000000004</v>
      </c>
      <c r="W25" s="17">
        <v>1671.7999999999997</v>
      </c>
      <c r="X25" s="17">
        <v>320.8</v>
      </c>
      <c r="Y25" s="17">
        <v>855.70000000000107</v>
      </c>
      <c r="Z25" s="17">
        <v>1487.3000000000004</v>
      </c>
      <c r="AA25" s="17">
        <v>1587.4000000000003</v>
      </c>
      <c r="AB25" s="17">
        <v>172.5</v>
      </c>
    </row>
    <row r="26" spans="2:28" x14ac:dyDescent="0.2">
      <c r="B26" s="19" t="s">
        <v>38</v>
      </c>
      <c r="C26" s="20" t="s">
        <v>23</v>
      </c>
      <c r="D26" s="21">
        <v>-147.30000000000001</v>
      </c>
      <c r="E26" s="22">
        <v>-273.39999999999998</v>
      </c>
      <c r="F26" s="22">
        <v>63.8</v>
      </c>
      <c r="G26" s="23">
        <v>39.4</v>
      </c>
      <c r="H26" s="22">
        <v>-32.4</v>
      </c>
      <c r="I26" s="22">
        <v>-154.9</v>
      </c>
      <c r="J26" s="22">
        <v>-189.9</v>
      </c>
      <c r="K26" s="22">
        <v>-1466.3</v>
      </c>
      <c r="L26" s="21">
        <v>-101.4</v>
      </c>
      <c r="M26" s="33">
        <v>377.2</v>
      </c>
      <c r="N26" s="33">
        <v>128</v>
      </c>
      <c r="O26" s="23">
        <v>-263.3</v>
      </c>
      <c r="P26" s="21">
        <v>106</v>
      </c>
      <c r="Q26" s="22">
        <v>331.8</v>
      </c>
      <c r="R26" s="22">
        <v>711.7</v>
      </c>
      <c r="S26" s="23">
        <v>1015.2</v>
      </c>
      <c r="T26" s="22">
        <v>410.9</v>
      </c>
      <c r="U26" s="22">
        <v>568.29999999999995</v>
      </c>
      <c r="V26" s="22">
        <v>1187.0999999999999</v>
      </c>
      <c r="W26" s="22">
        <v>1671.8</v>
      </c>
      <c r="X26" s="24">
        <v>320.8</v>
      </c>
      <c r="Y26" s="24">
        <v>855.7</v>
      </c>
      <c r="Z26" s="24">
        <v>1487.3000000000002</v>
      </c>
      <c r="AA26" s="24">
        <v>1587.3999999999999</v>
      </c>
      <c r="AB26" s="24">
        <v>172.5</v>
      </c>
    </row>
    <row r="27" spans="2:28" x14ac:dyDescent="0.2">
      <c r="B27" s="19" t="s">
        <v>39</v>
      </c>
      <c r="C27" s="20" t="s">
        <v>23</v>
      </c>
      <c r="D27" s="21">
        <v>0</v>
      </c>
      <c r="E27" s="22">
        <v>0</v>
      </c>
      <c r="F27" s="22">
        <v>0</v>
      </c>
      <c r="G27" s="23">
        <v>0</v>
      </c>
      <c r="H27" s="22">
        <v>0</v>
      </c>
      <c r="I27" s="22">
        <v>0</v>
      </c>
      <c r="J27" s="22">
        <v>0</v>
      </c>
      <c r="K27" s="22">
        <v>-0.1</v>
      </c>
      <c r="L27" s="21">
        <v>0</v>
      </c>
      <c r="M27" s="22">
        <v>0</v>
      </c>
      <c r="N27" s="22">
        <v>0</v>
      </c>
      <c r="O27" s="23">
        <v>0</v>
      </c>
      <c r="P27" s="21">
        <v>0</v>
      </c>
      <c r="Q27" s="22">
        <v>0</v>
      </c>
      <c r="R27" s="22">
        <v>0</v>
      </c>
      <c r="S27" s="23">
        <v>0</v>
      </c>
      <c r="T27" s="22">
        <v>0</v>
      </c>
      <c r="U27" s="22">
        <v>0</v>
      </c>
      <c r="V27" s="22">
        <v>0</v>
      </c>
      <c r="W27" s="22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</row>
    <row r="28" spans="2:28" x14ac:dyDescent="0.2">
      <c r="B28" s="34"/>
      <c r="C28" s="35"/>
      <c r="D28" s="36"/>
      <c r="E28" s="37"/>
      <c r="F28" s="37"/>
      <c r="G28" s="38"/>
      <c r="H28" s="37"/>
      <c r="I28" s="37"/>
      <c r="J28" s="37"/>
      <c r="K28" s="37"/>
      <c r="L28" s="36"/>
      <c r="M28" s="37"/>
      <c r="N28" s="37">
        <v>0</v>
      </c>
      <c r="O28" s="38">
        <v>0</v>
      </c>
      <c r="P28" s="36"/>
      <c r="Q28" s="37"/>
      <c r="R28" s="37"/>
      <c r="S28" s="38"/>
      <c r="T28" s="37"/>
      <c r="U28" s="37"/>
      <c r="V28" s="37"/>
      <c r="W28" s="37"/>
      <c r="X28" s="1"/>
      <c r="Y28" s="1"/>
      <c r="Z28" s="1"/>
      <c r="AA28" s="1"/>
      <c r="AB28" s="1"/>
    </row>
    <row r="29" spans="2:28" x14ac:dyDescent="0.2">
      <c r="B29" s="11" t="s">
        <v>40</v>
      </c>
      <c r="C29" s="12" t="s">
        <v>23</v>
      </c>
      <c r="D29" s="13">
        <v>-164.7</v>
      </c>
      <c r="E29" s="14">
        <v>-222.3</v>
      </c>
      <c r="F29" s="14">
        <v>-22.700000000000003</v>
      </c>
      <c r="G29" s="15">
        <v>83.999999999999986</v>
      </c>
      <c r="H29" s="14">
        <v>-19.400000000000002</v>
      </c>
      <c r="I29" s="14">
        <v>-36.699999999999996</v>
      </c>
      <c r="J29" s="14">
        <v>-277.80000000000007</v>
      </c>
      <c r="K29" s="14">
        <v>-435.8</v>
      </c>
      <c r="L29" s="13">
        <v>-277.5</v>
      </c>
      <c r="M29" s="14">
        <v>-215.60000000000002</v>
      </c>
      <c r="N29" s="14">
        <v>-203.9</v>
      </c>
      <c r="O29" s="15">
        <v>-281.60000000000002</v>
      </c>
      <c r="P29" s="16">
        <v>130.69999999999999</v>
      </c>
      <c r="Q29" s="17">
        <v>-27.4</v>
      </c>
      <c r="R29" s="17">
        <v>93.6</v>
      </c>
      <c r="S29" s="18">
        <v>-116.5</v>
      </c>
      <c r="T29" s="17">
        <v>205.3</v>
      </c>
      <c r="U29" s="17">
        <v>410.3</v>
      </c>
      <c r="V29" s="17">
        <v>452.99999999999994</v>
      </c>
      <c r="W29" s="17">
        <v>614.69999999999993</v>
      </c>
      <c r="X29" s="17">
        <v>46.1</v>
      </c>
      <c r="Y29" s="17">
        <v>-102</v>
      </c>
      <c r="Z29" s="17">
        <v>-51.000000000000007</v>
      </c>
      <c r="AA29" s="17">
        <v>-71.5</v>
      </c>
      <c r="AB29" s="17">
        <v>-1.3000000000000007</v>
      </c>
    </row>
    <row r="30" spans="2:28" x14ac:dyDescent="0.2">
      <c r="B30" s="19" t="s">
        <v>41</v>
      </c>
      <c r="C30" s="39" t="s">
        <v>23</v>
      </c>
      <c r="D30" s="21">
        <v>16</v>
      </c>
      <c r="E30" s="22">
        <v>22</v>
      </c>
      <c r="F30" s="22">
        <v>1.4</v>
      </c>
      <c r="G30" s="23">
        <v>-13.7</v>
      </c>
      <c r="H30" s="22">
        <v>5.0999999999999996</v>
      </c>
      <c r="I30" s="22">
        <v>0</v>
      </c>
      <c r="J30" s="22">
        <v>4</v>
      </c>
      <c r="K30" s="22">
        <v>45.1</v>
      </c>
      <c r="L30" s="21">
        <v>-3.2</v>
      </c>
      <c r="M30" s="22">
        <v>0.2</v>
      </c>
      <c r="N30" s="22">
        <v>-75.899999999998698</v>
      </c>
      <c r="O30" s="23">
        <v>6</v>
      </c>
      <c r="P30" s="21">
        <v>-4.3</v>
      </c>
      <c r="Q30" s="22">
        <v>0</v>
      </c>
      <c r="R30" s="22">
        <v>-5</v>
      </c>
      <c r="S30" s="23">
        <v>-6.3</v>
      </c>
      <c r="T30" s="22">
        <v>12.9</v>
      </c>
      <c r="U30" s="22">
        <v>22.1</v>
      </c>
      <c r="V30" s="22">
        <v>12.4</v>
      </c>
      <c r="W30" s="22">
        <v>27.2</v>
      </c>
      <c r="X30" s="24">
        <v>1.2</v>
      </c>
      <c r="Y30" s="24">
        <v>14.7</v>
      </c>
      <c r="Z30" s="24">
        <v>8.8000000000000007</v>
      </c>
      <c r="AA30" s="24">
        <v>-8.6</v>
      </c>
      <c r="AB30" s="24">
        <v>11.7</v>
      </c>
    </row>
    <row r="31" spans="2:28" x14ac:dyDescent="0.2">
      <c r="B31" s="19" t="s">
        <v>42</v>
      </c>
      <c r="C31" s="39" t="s">
        <v>23</v>
      </c>
      <c r="D31" s="21">
        <v>-223.1</v>
      </c>
      <c r="E31" s="22">
        <v>-301.60000000000002</v>
      </c>
      <c r="F31" s="22">
        <v>-29.8</v>
      </c>
      <c r="G31" s="23">
        <v>120.8</v>
      </c>
      <c r="H31" s="22">
        <v>-30.2</v>
      </c>
      <c r="I31" s="22">
        <v>-45.3</v>
      </c>
      <c r="J31" s="22">
        <v>-347.90000000000003</v>
      </c>
      <c r="K31" s="22">
        <v>-584.70000000000005</v>
      </c>
      <c r="L31" s="21">
        <v>-338.7</v>
      </c>
      <c r="M31" s="22">
        <v>-266.5</v>
      </c>
      <c r="N31" s="22">
        <v>-75.900000000000006</v>
      </c>
      <c r="O31" s="23">
        <v>-356</v>
      </c>
      <c r="P31" s="21">
        <v>166.7</v>
      </c>
      <c r="Q31" s="22">
        <v>-33.9</v>
      </c>
      <c r="R31" s="22">
        <v>121.7</v>
      </c>
      <c r="S31" s="23">
        <v>-138.19999999999999</v>
      </c>
      <c r="T31" s="22">
        <v>237.5</v>
      </c>
      <c r="U31" s="22">
        <v>479.2</v>
      </c>
      <c r="V31" s="22">
        <v>543.9</v>
      </c>
      <c r="W31" s="22">
        <v>725.4</v>
      </c>
      <c r="X31" s="24">
        <v>55.4</v>
      </c>
      <c r="Y31" s="24">
        <v>-144.19999999999999</v>
      </c>
      <c r="Z31" s="24">
        <v>-73.900000000000006</v>
      </c>
      <c r="AA31" s="24">
        <v>-77.8</v>
      </c>
      <c r="AB31" s="24">
        <v>-16</v>
      </c>
    </row>
    <row r="32" spans="2:28" x14ac:dyDescent="0.2">
      <c r="B32" s="19" t="s">
        <v>43</v>
      </c>
      <c r="C32" s="39" t="s">
        <v>23</v>
      </c>
      <c r="D32" s="21">
        <v>42.4</v>
      </c>
      <c r="E32" s="22">
        <v>57.3</v>
      </c>
      <c r="F32" s="22">
        <v>5.7</v>
      </c>
      <c r="G32" s="23">
        <v>-22.9</v>
      </c>
      <c r="H32" s="22">
        <v>5.7</v>
      </c>
      <c r="I32" s="22">
        <v>8.6</v>
      </c>
      <c r="J32" s="22">
        <v>66.099999999999994</v>
      </c>
      <c r="K32" s="22">
        <v>112.8</v>
      </c>
      <c r="L32" s="21">
        <v>64.400000000000006</v>
      </c>
      <c r="M32" s="22">
        <v>50.7</v>
      </c>
      <c r="N32" s="22">
        <v>0</v>
      </c>
      <c r="O32" s="23">
        <v>66.2</v>
      </c>
      <c r="P32" s="21">
        <v>-31.7</v>
      </c>
      <c r="Q32" s="22">
        <v>6.5</v>
      </c>
      <c r="R32" s="22">
        <v>-23.1</v>
      </c>
      <c r="S32" s="23">
        <v>26.3</v>
      </c>
      <c r="T32" s="22">
        <v>-45.1</v>
      </c>
      <c r="U32" s="22">
        <v>-91</v>
      </c>
      <c r="V32" s="22">
        <v>-103.3</v>
      </c>
      <c r="W32" s="22">
        <v>-137.80000000000001</v>
      </c>
      <c r="X32" s="24">
        <v>-10.5</v>
      </c>
      <c r="Y32" s="24">
        <v>27.4</v>
      </c>
      <c r="Z32" s="24">
        <v>14</v>
      </c>
      <c r="AA32" s="24">
        <v>14.8</v>
      </c>
      <c r="AB32" s="24">
        <v>3</v>
      </c>
    </row>
    <row r="33" spans="1:28" x14ac:dyDescent="0.2">
      <c r="B33" s="40" t="s">
        <v>44</v>
      </c>
      <c r="C33" s="39" t="s">
        <v>23</v>
      </c>
      <c r="D33" s="21">
        <v>0</v>
      </c>
      <c r="E33" s="22">
        <v>0</v>
      </c>
      <c r="F33" s="22">
        <v>0</v>
      </c>
      <c r="G33" s="23">
        <v>-0.2</v>
      </c>
      <c r="H33" s="22">
        <v>0</v>
      </c>
      <c r="I33" s="22">
        <v>0</v>
      </c>
      <c r="J33" s="22">
        <v>0</v>
      </c>
      <c r="K33" s="22">
        <v>-9</v>
      </c>
      <c r="L33" s="21">
        <v>0</v>
      </c>
      <c r="M33" s="22">
        <v>0</v>
      </c>
      <c r="N33" s="22">
        <v>0</v>
      </c>
      <c r="O33" s="23">
        <v>2.2000000000000002</v>
      </c>
      <c r="P33" s="41">
        <v>0</v>
      </c>
      <c r="Q33" s="32">
        <v>0</v>
      </c>
      <c r="R33" s="32">
        <v>0</v>
      </c>
      <c r="S33" s="23">
        <v>1.7</v>
      </c>
      <c r="T33" s="22">
        <v>0</v>
      </c>
      <c r="U33" s="22">
        <v>0</v>
      </c>
      <c r="V33" s="22">
        <v>0</v>
      </c>
      <c r="W33" s="22">
        <v>-0.1</v>
      </c>
      <c r="X33" s="24">
        <v>0</v>
      </c>
      <c r="Y33" s="24">
        <v>0.1</v>
      </c>
      <c r="Z33" s="24">
        <v>0.1</v>
      </c>
      <c r="AA33" s="24">
        <v>0.1</v>
      </c>
      <c r="AB33" s="24">
        <v>0</v>
      </c>
    </row>
    <row r="34" spans="1:28" x14ac:dyDescent="0.2">
      <c r="B34" s="34"/>
      <c r="C34" s="42"/>
      <c r="D34" s="43"/>
      <c r="E34" s="44"/>
      <c r="F34" s="44"/>
      <c r="G34" s="45"/>
      <c r="H34" s="44"/>
      <c r="I34" s="44"/>
      <c r="J34" s="44"/>
      <c r="K34" s="44"/>
      <c r="L34" s="43"/>
      <c r="M34" s="44"/>
      <c r="N34" s="44"/>
      <c r="O34" s="45"/>
      <c r="P34" s="43"/>
      <c r="Q34" s="44"/>
      <c r="R34" s="44"/>
      <c r="S34" s="45"/>
      <c r="T34" s="44"/>
      <c r="U34" s="44"/>
      <c r="V34" s="44"/>
      <c r="W34" s="44"/>
      <c r="X34" s="1"/>
      <c r="Y34" s="1"/>
      <c r="Z34" s="1"/>
      <c r="AA34" s="1">
        <v>0</v>
      </c>
      <c r="AB34" s="1"/>
    </row>
    <row r="35" spans="1:28" x14ac:dyDescent="0.2">
      <c r="B35" s="11" t="s">
        <v>45</v>
      </c>
      <c r="C35" s="46"/>
      <c r="D35" s="47"/>
      <c r="E35" s="48"/>
      <c r="F35" s="48"/>
      <c r="G35" s="49"/>
      <c r="H35" s="48"/>
      <c r="I35" s="48"/>
      <c r="J35" s="48"/>
      <c r="K35" s="48"/>
      <c r="L35" s="47"/>
      <c r="M35" s="48"/>
      <c r="N35" s="48"/>
      <c r="O35" s="49"/>
      <c r="P35" s="50"/>
      <c r="Q35" s="51"/>
      <c r="R35" s="51"/>
      <c r="S35" s="52"/>
      <c r="T35" s="51"/>
      <c r="U35" s="51"/>
      <c r="V35" s="51"/>
      <c r="W35" s="51"/>
      <c r="X35" s="53"/>
      <c r="Y35" s="53"/>
      <c r="Z35" s="53"/>
      <c r="AA35" s="53"/>
      <c r="AB35" s="53"/>
    </row>
    <row r="36" spans="1:28" x14ac:dyDescent="0.2">
      <c r="B36" s="19" t="s">
        <v>45</v>
      </c>
      <c r="C36" s="39" t="s">
        <v>23</v>
      </c>
      <c r="D36" s="21">
        <v>1953.5</v>
      </c>
      <c r="E36" s="22">
        <v>4238.8</v>
      </c>
      <c r="F36" s="22">
        <v>6747.3</v>
      </c>
      <c r="G36" s="23">
        <v>9074.5</v>
      </c>
      <c r="H36" s="22">
        <v>2062.8000000000002</v>
      </c>
      <c r="I36" s="22">
        <v>4320.7</v>
      </c>
      <c r="J36" s="22">
        <v>6694.2</v>
      </c>
      <c r="K36" s="22">
        <v>8917.4</v>
      </c>
      <c r="L36" s="21">
        <v>2005.4</v>
      </c>
      <c r="M36" s="22">
        <v>4112.2</v>
      </c>
      <c r="N36" s="22">
        <v>6481.7</v>
      </c>
      <c r="O36" s="23">
        <v>8792.7000000000007</v>
      </c>
      <c r="P36" s="21">
        <v>2071.1999999999998</v>
      </c>
      <c r="Q36" s="22">
        <v>4385.3</v>
      </c>
      <c r="R36" s="22">
        <v>7036.8</v>
      </c>
      <c r="S36" s="23">
        <v>9631</v>
      </c>
      <c r="T36" s="22">
        <v>2531.9</v>
      </c>
      <c r="U36" s="22">
        <v>5431.2</v>
      </c>
      <c r="V36" s="22">
        <v>8747.5</v>
      </c>
      <c r="W36" s="22">
        <v>11799.9</v>
      </c>
      <c r="X36" s="24">
        <v>2691.1</v>
      </c>
      <c r="Y36" s="24">
        <v>5888.1</v>
      </c>
      <c r="Z36" s="24">
        <v>9308</v>
      </c>
      <c r="AA36" s="24">
        <v>12519.2</v>
      </c>
      <c r="AB36" s="24">
        <v>2937.7</v>
      </c>
    </row>
    <row r="37" spans="1:28" x14ac:dyDescent="0.2">
      <c r="B37" s="34"/>
      <c r="C37" s="54"/>
      <c r="D37" s="55"/>
      <c r="E37" s="56"/>
      <c r="F37" s="56"/>
      <c r="G37" s="57"/>
      <c r="H37" s="56"/>
      <c r="I37" s="56"/>
      <c r="J37" s="56"/>
      <c r="K37" s="56"/>
      <c r="L37" s="55"/>
      <c r="M37" s="56"/>
      <c r="N37" s="56"/>
      <c r="O37" s="57"/>
      <c r="P37" s="55"/>
      <c r="Q37" s="56"/>
      <c r="R37" s="56"/>
      <c r="S37" s="57"/>
      <c r="T37" s="56"/>
      <c r="U37" s="56"/>
      <c r="V37" s="56"/>
      <c r="W37" s="56"/>
      <c r="X37" s="1"/>
      <c r="Y37" s="1"/>
      <c r="Z37" s="1"/>
      <c r="AA37" s="1"/>
      <c r="AB37" s="1"/>
    </row>
    <row r="38" spans="1:28" x14ac:dyDescent="0.2">
      <c r="B38" s="11" t="s">
        <v>46</v>
      </c>
      <c r="C38" s="58"/>
      <c r="D38" s="13"/>
      <c r="E38" s="14"/>
      <c r="F38" s="14"/>
      <c r="G38" s="15"/>
      <c r="H38" s="14"/>
      <c r="I38" s="14"/>
      <c r="J38" s="14"/>
      <c r="K38" s="14"/>
      <c r="L38" s="13"/>
      <c r="M38" s="14"/>
      <c r="N38" s="14"/>
      <c r="O38" s="15"/>
      <c r="P38" s="16"/>
      <c r="Q38" s="17"/>
      <c r="R38" s="17"/>
      <c r="S38" s="18"/>
      <c r="T38" s="17"/>
      <c r="U38" s="17"/>
      <c r="V38" s="17"/>
      <c r="W38" s="59"/>
      <c r="X38" s="53"/>
      <c r="Y38" s="53"/>
      <c r="Z38" s="53"/>
      <c r="AA38" s="53"/>
      <c r="AB38" s="53"/>
    </row>
    <row r="39" spans="1:28" x14ac:dyDescent="0.2">
      <c r="B39" s="19" t="s">
        <v>47</v>
      </c>
      <c r="C39" s="39" t="s">
        <v>23</v>
      </c>
      <c r="D39" s="21">
        <v>166.79999999999998</v>
      </c>
      <c r="E39" s="22">
        <v>325.70000000000005</v>
      </c>
      <c r="F39" s="22">
        <v>480.40000000000003</v>
      </c>
      <c r="G39" s="23">
        <v>642.5</v>
      </c>
      <c r="H39" s="22">
        <v>214.3</v>
      </c>
      <c r="I39" s="22">
        <v>386.9</v>
      </c>
      <c r="J39" s="22">
        <v>590.80000000000007</v>
      </c>
      <c r="K39" s="22">
        <v>808.90000000000009</v>
      </c>
      <c r="L39" s="21">
        <v>177.79999999999998</v>
      </c>
      <c r="M39" s="22">
        <v>364.3</v>
      </c>
      <c r="N39" s="22">
        <v>540.29999999999995</v>
      </c>
      <c r="O39" s="23">
        <v>714.5</v>
      </c>
      <c r="P39" s="21">
        <v>262.5</v>
      </c>
      <c r="Q39" s="22">
        <v>522.19999999999993</v>
      </c>
      <c r="R39" s="22">
        <v>760.2</v>
      </c>
      <c r="S39" s="23">
        <v>1067.9000000000001</v>
      </c>
      <c r="T39" s="22">
        <v>226.6</v>
      </c>
      <c r="U39" s="22">
        <v>437.3</v>
      </c>
      <c r="V39" s="22">
        <v>639.4</v>
      </c>
      <c r="W39" s="22">
        <v>844.3</v>
      </c>
      <c r="X39" s="24">
        <v>183.10000000000002</v>
      </c>
      <c r="Y39" s="24">
        <v>367.2</v>
      </c>
      <c r="Z39" s="24">
        <v>541.9</v>
      </c>
      <c r="AA39" s="24">
        <v>722.7</v>
      </c>
      <c r="AB39" s="24">
        <v>213.1</v>
      </c>
    </row>
    <row r="40" spans="1:28" x14ac:dyDescent="0.2">
      <c r="B40" s="60" t="s">
        <v>46</v>
      </c>
      <c r="C40" s="61" t="s">
        <v>23</v>
      </c>
      <c r="D40" s="16">
        <v>140.69999999999945</v>
      </c>
      <c r="E40" s="17">
        <v>199.29999999999967</v>
      </c>
      <c r="F40" s="17">
        <v>694.19999999999925</v>
      </c>
      <c r="G40" s="18">
        <v>809.09999999999923</v>
      </c>
      <c r="H40" s="17">
        <v>231.6</v>
      </c>
      <c r="I40" s="17">
        <v>-10.800000000001091</v>
      </c>
      <c r="J40" s="17">
        <v>272.69999999999868</v>
      </c>
      <c r="K40" s="17">
        <v>-584.09999999999673</v>
      </c>
      <c r="L40" s="16">
        <v>445.50000000000034</v>
      </c>
      <c r="M40" s="17">
        <v>1200.7000000000003</v>
      </c>
      <c r="N40" s="17">
        <v>1283.1000000000013</v>
      </c>
      <c r="O40" s="18">
        <v>1137.9000000000015</v>
      </c>
      <c r="P40" s="16">
        <v>400.30000000000007</v>
      </c>
      <c r="Q40" s="17">
        <v>1210.4999999999993</v>
      </c>
      <c r="R40" s="17">
        <v>1880.2000000000005</v>
      </c>
      <c r="S40" s="18">
        <v>2922.5999999999976</v>
      </c>
      <c r="T40" s="17">
        <v>803.10000000000025</v>
      </c>
      <c r="U40" s="17">
        <v>1186.7000000000007</v>
      </c>
      <c r="V40" s="17">
        <v>2145.3000000000002</v>
      </c>
      <c r="W40" s="17">
        <v>3072.8</v>
      </c>
      <c r="X40" s="17">
        <v>630.89999999999964</v>
      </c>
      <c r="Y40" s="17">
        <v>1712.9000000000012</v>
      </c>
      <c r="Z40" s="17">
        <v>2754.4000000000005</v>
      </c>
      <c r="AA40" s="17">
        <v>3704</v>
      </c>
      <c r="AB40" s="17">
        <v>575.4</v>
      </c>
    </row>
    <row r="41" spans="1:28" x14ac:dyDescent="0.2">
      <c r="B41" s="19" t="s">
        <v>48</v>
      </c>
      <c r="C41" s="39" t="s">
        <v>23</v>
      </c>
      <c r="D41" s="21">
        <v>155.30000000000001</v>
      </c>
      <c r="E41" s="22">
        <v>241.6</v>
      </c>
      <c r="F41" s="22">
        <v>296.89999999999998</v>
      </c>
      <c r="G41" s="23">
        <v>376.6</v>
      </c>
      <c r="H41" s="22">
        <v>56</v>
      </c>
      <c r="I41" s="22">
        <v>46.5</v>
      </c>
      <c r="J41" s="22">
        <v>98.8</v>
      </c>
      <c r="K41" s="22">
        <v>962.1</v>
      </c>
      <c r="L41" s="21">
        <v>15</v>
      </c>
      <c r="M41" s="22">
        <v>-45.6</v>
      </c>
      <c r="N41" s="22">
        <v>272.39999999999998</v>
      </c>
      <c r="O41" s="23">
        <v>278.7</v>
      </c>
      <c r="P41" s="21">
        <v>192.2</v>
      </c>
      <c r="Q41" s="22">
        <v>180.2</v>
      </c>
      <c r="R41" s="22">
        <v>163</v>
      </c>
      <c r="S41" s="23">
        <v>77.099999999999994</v>
      </c>
      <c r="T41" s="22">
        <v>-122.8</v>
      </c>
      <c r="U41" s="22">
        <v>14.5</v>
      </c>
      <c r="V41" s="22">
        <v>26.6</v>
      </c>
      <c r="W41" s="22">
        <v>-171</v>
      </c>
      <c r="X41" s="22">
        <v>-175</v>
      </c>
      <c r="Y41" s="22">
        <v>-492.8</v>
      </c>
      <c r="Z41" s="22">
        <v>666.7</v>
      </c>
      <c r="AA41" s="22">
        <v>-499.9</v>
      </c>
      <c r="AB41" s="22">
        <v>41.4</v>
      </c>
    </row>
    <row r="42" spans="1:28" x14ac:dyDescent="0.2">
      <c r="B42" s="62" t="s">
        <v>49</v>
      </c>
      <c r="C42" s="39" t="s">
        <v>23</v>
      </c>
      <c r="D42" s="29">
        <f>+D41+D40</f>
        <v>295.99999999999943</v>
      </c>
      <c r="E42" s="30">
        <f t="shared" ref="E42:T42" si="0">+E41+E40</f>
        <v>440.89999999999964</v>
      </c>
      <c r="F42" s="30">
        <f t="shared" si="0"/>
        <v>991.09999999999923</v>
      </c>
      <c r="G42" s="63">
        <f t="shared" si="0"/>
        <v>1185.6999999999994</v>
      </c>
      <c r="H42" s="30">
        <f t="shared" si="0"/>
        <v>287.60000000000002</v>
      </c>
      <c r="I42" s="30">
        <f t="shared" si="0"/>
        <v>35.699999999998909</v>
      </c>
      <c r="J42" s="30">
        <f t="shared" si="0"/>
        <v>371.49999999999869</v>
      </c>
      <c r="K42" s="30">
        <f t="shared" si="0"/>
        <v>378.0000000000033</v>
      </c>
      <c r="L42" s="29">
        <f t="shared" si="0"/>
        <v>460.50000000000034</v>
      </c>
      <c r="M42" s="30">
        <f t="shared" si="0"/>
        <v>1155.1000000000004</v>
      </c>
      <c r="N42" s="30">
        <f t="shared" si="0"/>
        <v>1555.5000000000014</v>
      </c>
      <c r="O42" s="63">
        <f t="shared" si="0"/>
        <v>1416.6000000000015</v>
      </c>
      <c r="P42" s="29">
        <f t="shared" si="0"/>
        <v>592.5</v>
      </c>
      <c r="Q42" s="30">
        <f t="shared" si="0"/>
        <v>1390.6999999999994</v>
      </c>
      <c r="R42" s="30">
        <f t="shared" si="0"/>
        <v>2043.2000000000005</v>
      </c>
      <c r="S42" s="63">
        <f t="shared" si="0"/>
        <v>2999.6999999999975</v>
      </c>
      <c r="T42" s="30">
        <f t="shared" si="0"/>
        <v>680.3000000000003</v>
      </c>
      <c r="U42" s="30">
        <v>1201.2000000000007</v>
      </c>
      <c r="V42" s="30">
        <v>2171.9</v>
      </c>
      <c r="W42" s="30">
        <f>SUM(W40:W41)</f>
        <v>2901.8</v>
      </c>
      <c r="X42" s="30">
        <f>SUM(X40:X41)</f>
        <v>455.89999999999964</v>
      </c>
      <c r="Y42" s="30">
        <v>1220.0999999999999</v>
      </c>
      <c r="Z42" s="30">
        <f>Z40-Z41</f>
        <v>2087.7000000000007</v>
      </c>
      <c r="AA42" s="30">
        <f>AA40+AA41</f>
        <v>3204.1</v>
      </c>
      <c r="AB42" s="30">
        <v>616.79999999999995</v>
      </c>
    </row>
    <row r="43" spans="1:28" x14ac:dyDescent="0.2">
      <c r="B43" s="1"/>
      <c r="C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AB43" s="64"/>
    </row>
    <row r="44" spans="1:28" x14ac:dyDescent="0.2">
      <c r="B44" s="1"/>
      <c r="C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28" x14ac:dyDescent="0.2">
      <c r="B45" s="1"/>
      <c r="C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8" x14ac:dyDescent="0.2">
      <c r="B46" s="1"/>
      <c r="C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28" x14ac:dyDescent="0.2">
      <c r="A47"/>
      <c r="B47" s="1"/>
      <c r="C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</sheetData>
  <hyperlinks>
    <hyperlink ref="B4" location="'Spis treści'!A1" display="Spis treści" xr:uid="{300CB652-BD97-1A41-84B7-7B2F834807CF}"/>
  </hyperlinks>
  <pageMargins left="0.7" right="0.7" top="0.75" bottom="0.75" header="0.3" footer="0.3"/>
  <pageSetup paperSize="9" scale="26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12700</xdr:colOff>
                <xdr:row>1</xdr:row>
                <xdr:rowOff>0</xdr:rowOff>
              </from>
              <to>
                <xdr:col>1</xdr:col>
                <xdr:colOff>787400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 YTD</vt:lpstr>
      <vt:lpstr>'P&amp;L 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2019-10-29T17:26:35Z</dcterms:created>
  <dcterms:modified xsi:type="dcterms:W3CDTF">2019-10-29T17:26:36Z</dcterms:modified>
</cp:coreProperties>
</file>